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240" windowHeight="4230" activeTab="1"/>
  </bookViews>
  <sheets>
    <sheet name="Trang1" sheetId="1" r:id="rId1"/>
    <sheet name="Trang 2" sheetId="2" r:id="rId2"/>
  </sheets>
  <externalReferences>
    <externalReference r:id="rId5"/>
  </externalReferences>
  <definedNames>
    <definedName name="SOTIEN">'[1]ButtoanDC'!$E$11:$E$51</definedName>
    <definedName name="TKCO">'[1]ButtoanDC'!$D$11:$D$51</definedName>
    <definedName name="TKNO">'[1]ButtoanDC'!$C$11:$C$51</definedName>
  </definedNames>
  <calcPr fullCalcOnLoad="1"/>
</workbook>
</file>

<file path=xl/sharedStrings.xml><?xml version="1.0" encoding="utf-8"?>
<sst xmlns="http://schemas.openxmlformats.org/spreadsheetml/2006/main" count="77" uniqueCount="76">
  <si>
    <t xml:space="preserve">Tæng céng tµi s¶n </t>
  </si>
  <si>
    <t xml:space="preserve">Tæng céng nguån vèn </t>
  </si>
  <si>
    <t>STT</t>
  </si>
  <si>
    <t>Néi dung</t>
  </si>
  <si>
    <t>ChØ tiªu</t>
  </si>
  <si>
    <t xml:space="preserve">Lîi nhuËn gép vÒ b¸n hµng vµ cung cÊp dÞch vô </t>
  </si>
  <si>
    <t>Chi phÝ b¸n hµng</t>
  </si>
  <si>
    <t>Chi phÝ qu¶n lý doanh nghiÖp</t>
  </si>
  <si>
    <t>Chi phÝ kh¸c</t>
  </si>
  <si>
    <t>Cæ tøc trªn mçi cæ phiÕu</t>
  </si>
  <si>
    <t>C«ng ty cæ phÇn X©y dùng  vµ Ph¸t triÓn c¬ së h¹ tÇng</t>
  </si>
  <si>
    <t>C«ng ty cæ phÇn X©y dùng  vµ Ph¸t TriÓn c¬ së h¹ tÇng</t>
  </si>
  <si>
    <t>Sè d­ 01/01/2006</t>
  </si>
  <si>
    <t>I</t>
  </si>
  <si>
    <t>II</t>
  </si>
  <si>
    <t>III</t>
  </si>
  <si>
    <t>IV</t>
  </si>
  <si>
    <t>V</t>
  </si>
  <si>
    <t>VI</t>
  </si>
  <si>
    <t xml:space="preserve"> C¸c kho¶n ®Çu t­ tµi chÝnh ng¾n h¹n</t>
  </si>
  <si>
    <t xml:space="preserve"> Hµng tån kho</t>
  </si>
  <si>
    <t>Tµi s¶n cè ®Þnh</t>
  </si>
  <si>
    <t>C¸c kho¶n ®Çu t­ tµi chÝnh dµi h¹n</t>
  </si>
  <si>
    <t xml:space="preserve"> Nî ph¶i tr¶ </t>
  </si>
  <si>
    <t>Nî dµi h¹n</t>
  </si>
  <si>
    <t>Gi¸m ®èc c«ng ty</t>
  </si>
  <si>
    <t>Nî ng¾n h¹n</t>
  </si>
  <si>
    <t>Sè d­ 31/12/2006</t>
  </si>
  <si>
    <t>Quý IV/2006</t>
  </si>
  <si>
    <t>7%</t>
  </si>
  <si>
    <t>15%</t>
  </si>
  <si>
    <t>796,038®</t>
  </si>
  <si>
    <t>1.851,517®</t>
  </si>
  <si>
    <t>H¶i Phßng, ngµy 20 th¸ng 1 n¨m 2007</t>
  </si>
  <si>
    <t xml:space="preserve">b¸o c¸o tµi chÝnh tãm t¾t </t>
  </si>
  <si>
    <t xml:space="preserve">Tµi s¶n l­u ®éng vµ ®Çu t­ ng¾n h¹n </t>
  </si>
  <si>
    <t xml:space="preserve"> TiÒn mÆt</t>
  </si>
  <si>
    <t xml:space="preserve">C¸c kho¶n ph¶i thu </t>
  </si>
  <si>
    <t>Tµi s¶n l­u ®éng kh¸c</t>
  </si>
  <si>
    <t xml:space="preserve"> Tµi s¶n cè ®Þnh vµ ®Çu t­ tµi chÝnh dµi h¹n </t>
  </si>
  <si>
    <t>-Nguyªn gi¸ TSC§ h÷u h×nh</t>
  </si>
  <si>
    <t>-Gi¸ trÞ hao mßn lòy kÕ TSC§ h÷u h×nh</t>
  </si>
  <si>
    <t>-Nguyªn gi¸ TSC§ v« h×nh</t>
  </si>
  <si>
    <t>-Gi¸ trÞ hao mßn lòy kÕ TSC§ v« h×nh</t>
  </si>
  <si>
    <t>Chi phÝ XDCB dë dang</t>
  </si>
  <si>
    <t>C¸c kho¶n ký quü, ký c­îc dµi h¹n</t>
  </si>
  <si>
    <t>Chi phÝ tr¶ tr­íc dµi h¹n</t>
  </si>
  <si>
    <t>C¸c chi phÝ kh¸c</t>
  </si>
  <si>
    <t>Nî kh¸c</t>
  </si>
  <si>
    <t>Nguån vèn chñ së h÷u</t>
  </si>
  <si>
    <t>Nguån vèn vµ quü</t>
  </si>
  <si>
    <t>-Nguån vèn kinh doanh</t>
  </si>
  <si>
    <t>-Cæ phiÕu quü</t>
  </si>
  <si>
    <t>-C¸c quü</t>
  </si>
  <si>
    <t>-ThÆng d­ vèn</t>
  </si>
  <si>
    <t>-Lîi nhuËn ch­a ph©n phèi</t>
  </si>
  <si>
    <t xml:space="preserve"> Nguån kinh phÝ </t>
  </si>
  <si>
    <t xml:space="preserve"> quý 4/ 2006</t>
  </si>
  <si>
    <t>Doanh thu thuÇn vÒ b¸n hµng vµ dÞch vô</t>
  </si>
  <si>
    <t>Chi phÝ tõ  ho¹t ®éng ®Çu t­ tµi chÝnh</t>
  </si>
  <si>
    <t>Lîi nhuËn tõ ho¹t ®éng ®Çu t­ tµi chÝnh</t>
  </si>
  <si>
    <t xml:space="preserve">Lîi nhuËn tr­íc thuÕ </t>
  </si>
  <si>
    <t xml:space="preserve">Lîi nhuËn sau thuÕ </t>
  </si>
  <si>
    <t>Thu nhËp trªn mçi cæ phiÕu</t>
  </si>
  <si>
    <t>Doanh thu b¸n hµng vµ dÞch vô</t>
  </si>
  <si>
    <t xml:space="preserve">C¸c kho¶n gi¶m trõ </t>
  </si>
  <si>
    <t>Gi¸ vèn hµng b¸n</t>
  </si>
  <si>
    <t>Doanh thu ho¹t ®éng ®Çu t­ tµi chÝnh</t>
  </si>
  <si>
    <t>Doanh thu kh¸c</t>
  </si>
  <si>
    <t xml:space="preserve">Lîi nhuËn kh¸c </t>
  </si>
  <si>
    <t>ThuÕ thu nhËp ph¶i nép</t>
  </si>
  <si>
    <t>ThuÕ thu nhËp  ®­îc gi¶m(50%)</t>
  </si>
  <si>
    <t xml:space="preserve">   I-A.B¶ng c©n ®èi kÕ to¸n </t>
  </si>
  <si>
    <t xml:space="preserve">   II-A.KÕt qu¶ ho¹t ®éng s¶n xuÊt kinh doanh </t>
  </si>
  <si>
    <t>Quü khen th­ëng, phóc lîi</t>
  </si>
  <si>
    <t>C¶ n¨m 2006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</si>
</sst>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&quot;VND&quot;#,##0_);[Red]\(&quot;VND&quot;#,##0\)"/>
    <numFmt numFmtId="166" formatCode="_-* #,##0_-;\-* #,##0_-;_-* &quot;-&quot;_-;_-@_-"/>
    <numFmt numFmtId="167" formatCode="_-* #,##0.00_-;\-* #,##0.00_-;_-* &quot;-&quot;??_-;_-@_-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\&quot;#,##0.00;[Red]&quot;\&quot;\-#,##0.00"/>
    <numFmt numFmtId="171" formatCode="&quot;\&quot;#,##0;[Red]&quot;\&quot;\-#,##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_(* #,##0_);_(* \(#,##0\);_(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_);\(#,##0.0\)"/>
    <numFmt numFmtId="181" formatCode="#,##0.000_);\(#,##0.000\)"/>
    <numFmt numFmtId="182" formatCode="_(* #,##0.0_);_(* \(#,##0.0\);_(* &quot;-&quot;??_);_(@_)"/>
    <numFmt numFmtId="183" formatCode="0.00;[Red]0.00"/>
    <numFmt numFmtId="184" formatCode="0.0;[Red]0.0"/>
    <numFmt numFmtId="185" formatCode="0;[Red]0"/>
    <numFmt numFmtId="186" formatCode="0_);\(0\)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</numFmts>
  <fonts count="50">
    <font>
      <sz val="12"/>
      <name val=".VnTime"/>
      <family val="0"/>
    </font>
    <font>
      <sz val="10"/>
      <name val="Arial"/>
      <family val="2"/>
    </font>
    <font>
      <u val="single"/>
      <sz val="10"/>
      <color indexed="36"/>
      <name val=".VnArial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0"/>
    </font>
    <font>
      <sz val="12"/>
      <name val="Arial"/>
      <family val="2"/>
    </font>
    <font>
      <sz val="10"/>
      <name val="VNtimes new roman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0"/>
      <name val=".VnArialH"/>
      <family val="2"/>
    </font>
    <font>
      <b/>
      <sz val="10"/>
      <name val=".VnArial"/>
      <family val="2"/>
    </font>
    <font>
      <sz val="10"/>
      <name val=".VnArial"/>
      <family val="2"/>
    </font>
    <font>
      <i/>
      <sz val="10"/>
      <name val=".VnArial"/>
      <family val="2"/>
    </font>
    <font>
      <b/>
      <sz val="12"/>
      <name val=".VnTimeH"/>
      <family val="2"/>
    </font>
    <font>
      <b/>
      <sz val="11"/>
      <name val=".VnArial"/>
      <family val="2"/>
    </font>
    <font>
      <sz val="10"/>
      <name val=".VnTime"/>
      <family val="0"/>
    </font>
    <font>
      <b/>
      <sz val="16"/>
      <name val=".VnArial NarrowH"/>
      <family val="2"/>
    </font>
    <font>
      <b/>
      <sz val="12"/>
      <name val=".VnTime"/>
      <family val="2"/>
    </font>
    <font>
      <b/>
      <i/>
      <sz val="10"/>
      <name val=".VnSouthern"/>
      <family val="2"/>
    </font>
    <font>
      <i/>
      <sz val="10"/>
      <name val=".VnSouthern"/>
      <family val="2"/>
    </font>
    <font>
      <sz val="13"/>
      <name val=".VnArial"/>
      <family val="2"/>
    </font>
    <font>
      <i/>
      <sz val="13"/>
      <name val=".VnArial"/>
      <family val="2"/>
    </font>
    <font>
      <sz val="13"/>
      <name val=".VnTime"/>
      <family val="0"/>
    </font>
    <font>
      <b/>
      <sz val="13"/>
      <name val=".VnTimeH"/>
      <family val="2"/>
    </font>
    <font>
      <b/>
      <sz val="13"/>
      <name val=".VnArial NarrowH"/>
      <family val="2"/>
    </font>
    <font>
      <b/>
      <sz val="13"/>
      <name val=".VnTime"/>
      <family val="0"/>
    </font>
    <font>
      <b/>
      <i/>
      <sz val="13"/>
      <name val=".VnTime"/>
      <family val="2"/>
    </font>
    <font>
      <sz val="13"/>
      <name val=".VnArial Narrow"/>
      <family val="2"/>
    </font>
    <font>
      <i/>
      <sz val="13"/>
      <name val=".VnTime"/>
      <family val="2"/>
    </font>
    <font>
      <b/>
      <sz val="13"/>
      <name val=".VnArial Narrow"/>
      <family val="2"/>
    </font>
    <font>
      <b/>
      <sz val="14"/>
      <name val=".VnTimeH"/>
      <family val="2"/>
    </font>
    <font>
      <b/>
      <sz val="12"/>
      <name val=".VnArial NarrowH"/>
      <family val="2"/>
    </font>
    <font>
      <i/>
      <sz val="12"/>
      <name val=".VnArial Narrow"/>
      <family val="2"/>
    </font>
    <font>
      <sz val="8"/>
      <name val=".VnTime"/>
      <family val="2"/>
    </font>
    <font>
      <b/>
      <sz val="8"/>
      <name val=".VnTime"/>
      <family val="2"/>
    </font>
    <font>
      <b/>
      <sz val="8"/>
      <name val=".VnArial NarrowH"/>
      <family val="2"/>
    </font>
    <font>
      <b/>
      <sz val="16"/>
      <name val=".VnTimeH"/>
      <family val="2"/>
    </font>
    <font>
      <b/>
      <sz val="12.5"/>
      <name val=".VnTime"/>
      <family val="2"/>
    </font>
    <font>
      <sz val="12.5"/>
      <name val=".VnTime"/>
      <family val="2"/>
    </font>
    <font>
      <b/>
      <sz val="17"/>
      <name val=".VnTimeH"/>
      <family val="2"/>
    </font>
    <font>
      <b/>
      <sz val="15"/>
      <name val=".VnTimeH"/>
      <family val="2"/>
    </font>
    <font>
      <b/>
      <sz val="15"/>
      <name val=".VnArial NarrowH"/>
      <family val="2"/>
    </font>
    <font>
      <b/>
      <sz val="14"/>
      <name val=".VnArial NarrowH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ont="0" applyFill="0" applyAlignment="0">
      <protection/>
    </xf>
    <xf numFmtId="165" fontId="7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" fillId="0" borderId="3" applyNumberFormat="0" applyFont="0" applyFill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2" fillId="0" borderId="0">
      <alignment/>
      <protection/>
    </xf>
    <xf numFmtId="172" fontId="11" fillId="0" borderId="0" applyFont="0" applyFill="0" applyBorder="0" applyAlignment="0" applyProtection="0"/>
    <xf numFmtId="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>
      <alignment vertical="center"/>
      <protection/>
    </xf>
  </cellStyleXfs>
  <cellXfs count="11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18" fillId="0" borderId="0" xfId="15" applyNumberFormat="1" applyFont="1" applyFill="1" applyBorder="1" applyAlignment="1" applyProtection="1">
      <alignment vertical="center" wrapText="1"/>
      <protection hidden="1"/>
    </xf>
    <xf numFmtId="0" fontId="18" fillId="0" borderId="0" xfId="15" applyNumberFormat="1" applyFont="1" applyFill="1" applyBorder="1" applyAlignment="1" applyProtection="1">
      <alignment vertical="center"/>
      <protection hidden="1"/>
    </xf>
    <xf numFmtId="0" fontId="18" fillId="0" borderId="0" xfId="15" applyNumberFormat="1" applyFont="1" applyFill="1" applyBorder="1" applyAlignment="1" applyProtection="1">
      <alignment horizontal="center" vertical="center"/>
      <protection hidden="1"/>
    </xf>
    <xf numFmtId="49" fontId="18" fillId="0" borderId="0" xfId="31" applyNumberFormat="1" applyFont="1" applyFill="1" applyAlignment="1">
      <alignment vertical="center"/>
      <protection/>
    </xf>
    <xf numFmtId="49" fontId="19" fillId="0" borderId="0" xfId="15" applyNumberFormat="1" applyFont="1" applyFill="1" applyBorder="1" applyAlignment="1" applyProtection="1">
      <alignment horizontal="right" vertical="center" wrapText="1"/>
      <protection hidden="1"/>
    </xf>
    <xf numFmtId="49" fontId="21" fillId="0" borderId="4" xfId="15" applyNumberFormat="1" applyFont="1" applyFill="1" applyBorder="1" applyAlignment="1" applyProtection="1">
      <alignment vertical="top"/>
      <protection hidden="1"/>
    </xf>
    <xf numFmtId="49" fontId="18" fillId="0" borderId="4" xfId="31" applyNumberFormat="1" applyFont="1" applyFill="1" applyBorder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4" xfId="0" applyFont="1" applyFill="1" applyBorder="1" applyAlignment="1">
      <alignment vertical="center"/>
    </xf>
    <xf numFmtId="49" fontId="27" fillId="0" borderId="0" xfId="31" applyNumberFormat="1" applyFont="1" applyFill="1" applyAlignment="1">
      <alignment vertical="center"/>
      <protection/>
    </xf>
    <xf numFmtId="0" fontId="27" fillId="0" borderId="0" xfId="15" applyNumberFormat="1" applyFont="1" applyFill="1" applyBorder="1" applyAlignment="1" applyProtection="1">
      <alignment vertical="center" wrapText="1"/>
      <protection hidden="1"/>
    </xf>
    <xf numFmtId="0" fontId="27" fillId="0" borderId="0" xfId="15" applyNumberFormat="1" applyFont="1" applyFill="1" applyBorder="1" applyAlignment="1" applyProtection="1">
      <alignment vertical="center"/>
      <protection hidden="1"/>
    </xf>
    <xf numFmtId="0" fontId="27" fillId="0" borderId="0" xfId="15" applyNumberFormat="1" applyFont="1" applyFill="1" applyBorder="1" applyAlignment="1" applyProtection="1">
      <alignment horizontal="center" vertical="center"/>
      <protection hidden="1"/>
    </xf>
    <xf numFmtId="49" fontId="28" fillId="0" borderId="0" xfId="15" applyNumberFormat="1" applyFont="1" applyFill="1" applyBorder="1" applyAlignment="1" applyProtection="1">
      <alignment horizontal="right" vertical="center" wrapText="1"/>
      <protection hidden="1"/>
    </xf>
    <xf numFmtId="0" fontId="29" fillId="0" borderId="0" xfId="0" applyFont="1" applyAlignment="1">
      <alignment/>
    </xf>
    <xf numFmtId="174" fontId="33" fillId="0" borderId="5" xfId="15" applyNumberFormat="1" applyFont="1" applyFill="1" applyBorder="1" applyAlignment="1" applyProtection="1">
      <alignment horizontal="left" vertical="center"/>
      <protection hidden="1"/>
    </xf>
    <xf numFmtId="174" fontId="29" fillId="0" borderId="6" xfId="15" applyNumberFormat="1" applyFont="1" applyFill="1" applyBorder="1" applyAlignment="1" applyProtection="1">
      <alignment horizontal="left" vertical="center"/>
      <protection hidden="1"/>
    </xf>
    <xf numFmtId="174" fontId="29" fillId="0" borderId="7" xfId="15" applyNumberFormat="1" applyFont="1" applyFill="1" applyBorder="1" applyAlignment="1" applyProtection="1">
      <alignment horizontal="left" vertical="center"/>
      <protection hidden="1"/>
    </xf>
    <xf numFmtId="49" fontId="17" fillId="0" borderId="4" xfId="15" applyNumberFormat="1" applyFont="1" applyFill="1" applyBorder="1" applyAlignment="1" applyProtection="1">
      <alignment vertical="top"/>
      <protection hidden="1"/>
    </xf>
    <xf numFmtId="174" fontId="33" fillId="0" borderId="6" xfId="15" applyNumberFormat="1" applyFont="1" applyFill="1" applyBorder="1" applyAlignment="1" applyProtection="1">
      <alignment horizontal="left" vertical="center"/>
      <protection hidden="1"/>
    </xf>
    <xf numFmtId="49" fontId="27" fillId="0" borderId="0" xfId="31" applyNumberFormat="1" applyFont="1" applyFill="1" applyAlignment="1">
      <alignment horizontal="center" vertical="center"/>
      <protection/>
    </xf>
    <xf numFmtId="0" fontId="29" fillId="0" borderId="0" xfId="0" applyFont="1" applyAlignment="1">
      <alignment horizontal="center"/>
    </xf>
    <xf numFmtId="174" fontId="30" fillId="0" borderId="8" xfId="15" applyNumberFormat="1" applyFont="1" applyFill="1" applyBorder="1" applyAlignment="1" applyProtection="1">
      <alignment horizontal="left" vertical="center"/>
      <protection hidden="1"/>
    </xf>
    <xf numFmtId="174" fontId="30" fillId="0" borderId="9" xfId="15" applyNumberFormat="1" applyFont="1" applyFill="1" applyBorder="1" applyAlignment="1" applyProtection="1">
      <alignment horizontal="left" vertical="center"/>
      <protection hidden="1"/>
    </xf>
    <xf numFmtId="14" fontId="32" fillId="0" borderId="10" xfId="0" applyNumberFormat="1" applyFont="1" applyBorder="1" applyAlignment="1">
      <alignment horizontal="center"/>
    </xf>
    <xf numFmtId="14" fontId="32" fillId="0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4" fontId="32" fillId="0" borderId="11" xfId="0" applyNumberFormat="1" applyFont="1" applyBorder="1" applyAlignment="1">
      <alignment horizontal="center"/>
    </xf>
    <xf numFmtId="14" fontId="32" fillId="0" borderId="12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14" fontId="40" fillId="0" borderId="18" xfId="0" applyNumberFormat="1" applyFont="1" applyBorder="1" applyAlignment="1">
      <alignment/>
    </xf>
    <xf numFmtId="37" fontId="41" fillId="0" borderId="18" xfId="0" applyNumberFormat="1" applyFont="1" applyBorder="1" applyAlignment="1">
      <alignment/>
    </xf>
    <xf numFmtId="37" fontId="40" fillId="0" borderId="18" xfId="15" applyNumberFormat="1" applyFont="1" applyFill="1" applyBorder="1" applyAlignment="1" applyProtection="1">
      <alignment horizontal="right" vertical="center"/>
      <protection hidden="1"/>
    </xf>
    <xf numFmtId="37" fontId="41" fillId="0" borderId="18" xfId="15" applyNumberFormat="1" applyFont="1" applyFill="1" applyBorder="1" applyAlignment="1" applyProtection="1">
      <alignment horizontal="right" vertical="center"/>
      <protection hidden="1"/>
    </xf>
    <xf numFmtId="0" fontId="3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49" fontId="26" fillId="0" borderId="0" xfId="15" applyNumberFormat="1" applyFont="1" applyFill="1" applyBorder="1" applyAlignment="1" applyProtection="1">
      <alignment horizontal="left" vertical="top"/>
      <protection hidden="1"/>
    </xf>
    <xf numFmtId="49" fontId="17" fillId="0" borderId="0" xfId="15" applyNumberFormat="1" applyFont="1" applyFill="1" applyBorder="1" applyAlignment="1" applyProtection="1">
      <alignment vertical="top"/>
      <protection hidden="1"/>
    </xf>
    <xf numFmtId="49" fontId="16" fillId="0" borderId="0" xfId="15" applyNumberFormat="1" applyFont="1" applyFill="1" applyBorder="1" applyAlignment="1" applyProtection="1">
      <alignment horizontal="center" wrapText="1"/>
      <protection hidden="1"/>
    </xf>
    <xf numFmtId="49" fontId="18" fillId="0" borderId="0" xfId="31" applyNumberFormat="1" applyFont="1" applyFill="1" applyBorder="1">
      <alignment/>
      <protection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174" fontId="29" fillId="0" borderId="6" xfId="15" applyNumberFormat="1" applyFont="1" applyFill="1" applyBorder="1" applyAlignment="1" applyProtection="1" quotePrefix="1">
      <alignment horizontal="left" vertical="center"/>
      <protection hidden="1"/>
    </xf>
    <xf numFmtId="0" fontId="32" fillId="0" borderId="1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74" fontId="29" fillId="0" borderId="22" xfId="15" applyNumberFormat="1" applyFont="1" applyFill="1" applyBorder="1" applyAlignment="1" applyProtection="1">
      <alignment vertical="center"/>
      <protection hidden="1"/>
    </xf>
    <xf numFmtId="174" fontId="29" fillId="0" borderId="23" xfId="15" applyNumberFormat="1" applyFont="1" applyFill="1" applyBorder="1" applyAlignment="1" applyProtection="1">
      <alignment vertical="center"/>
      <protection hidden="1"/>
    </xf>
    <xf numFmtId="0" fontId="29" fillId="0" borderId="24" xfId="0" applyFont="1" applyBorder="1" applyAlignment="1">
      <alignment horizontal="center"/>
    </xf>
    <xf numFmtId="174" fontId="29" fillId="0" borderId="6" xfId="15" applyNumberFormat="1" applyFont="1" applyFill="1" applyBorder="1" applyAlignment="1" applyProtection="1">
      <alignment vertical="center"/>
      <protection hidden="1"/>
    </xf>
    <xf numFmtId="174" fontId="29" fillId="0" borderId="25" xfId="15" applyNumberFormat="1" applyFont="1" applyFill="1" applyBorder="1" applyAlignment="1" applyProtection="1">
      <alignment vertical="center"/>
      <protection hidden="1"/>
    </xf>
    <xf numFmtId="0" fontId="29" fillId="0" borderId="26" xfId="0" applyFont="1" applyBorder="1" applyAlignment="1">
      <alignment horizontal="center"/>
    </xf>
    <xf numFmtId="174" fontId="29" fillId="0" borderId="7" xfId="15" applyNumberFormat="1" applyFont="1" applyFill="1" applyBorder="1" applyAlignment="1" applyProtection="1">
      <alignment vertical="center"/>
      <protection hidden="1"/>
    </xf>
    <xf numFmtId="188" fontId="29" fillId="0" borderId="7" xfId="15" applyNumberFormat="1" applyFont="1" applyFill="1" applyBorder="1" applyAlignment="1" applyProtection="1" quotePrefix="1">
      <alignment horizontal="right" vertical="center"/>
      <protection hidden="1"/>
    </xf>
    <xf numFmtId="188" fontId="29" fillId="0" borderId="27" xfId="15" applyNumberFormat="1" applyFont="1" applyFill="1" applyBorder="1" applyAlignment="1" applyProtection="1">
      <alignment horizontal="right" vertical="center"/>
      <protection hidden="1"/>
    </xf>
    <xf numFmtId="0" fontId="29" fillId="0" borderId="28" xfId="0" applyFont="1" applyBorder="1" applyAlignment="1">
      <alignment horizontal="center"/>
    </xf>
    <xf numFmtId="174" fontId="29" fillId="0" borderId="29" xfId="15" applyNumberFormat="1" applyFont="1" applyFill="1" applyBorder="1" applyAlignment="1" applyProtection="1">
      <alignment vertical="center"/>
      <protection hidden="1"/>
    </xf>
    <xf numFmtId="174" fontId="29" fillId="0" borderId="29" xfId="15" applyNumberFormat="1" applyFont="1" applyFill="1" applyBorder="1" applyAlignment="1" applyProtection="1" quotePrefix="1">
      <alignment horizontal="right" vertical="center"/>
      <protection hidden="1"/>
    </xf>
    <xf numFmtId="174" fontId="29" fillId="0" borderId="30" xfId="15" applyNumberFormat="1" applyFont="1" applyFill="1" applyBorder="1" applyAlignment="1" applyProtection="1" quotePrefix="1">
      <alignment horizontal="right" vertical="center"/>
      <protection hidden="1"/>
    </xf>
    <xf numFmtId="0" fontId="43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37" fontId="44" fillId="0" borderId="22" xfId="0" applyNumberFormat="1" applyFont="1" applyBorder="1" applyAlignment="1">
      <alignment/>
    </xf>
    <xf numFmtId="37" fontId="44" fillId="0" borderId="31" xfId="0" applyNumberFormat="1" applyFont="1" applyBorder="1" applyAlignment="1">
      <alignment/>
    </xf>
    <xf numFmtId="37" fontId="45" fillId="0" borderId="6" xfId="15" applyNumberFormat="1" applyFont="1" applyFill="1" applyBorder="1" applyAlignment="1" applyProtection="1">
      <alignment horizontal="right" vertical="center"/>
      <protection hidden="1"/>
    </xf>
    <xf numFmtId="37" fontId="45" fillId="0" borderId="32" xfId="0" applyNumberFormat="1" applyFont="1" applyBorder="1" applyAlignment="1">
      <alignment/>
    </xf>
    <xf numFmtId="37" fontId="45" fillId="0" borderId="6" xfId="15" applyNumberFormat="1" applyFont="1" applyFill="1" applyBorder="1" applyAlignment="1" applyProtection="1" quotePrefix="1">
      <alignment horizontal="right" vertical="center"/>
      <protection hidden="1"/>
    </xf>
    <xf numFmtId="37" fontId="44" fillId="0" borderId="6" xfId="0" applyNumberFormat="1" applyFont="1" applyBorder="1" applyAlignment="1">
      <alignment/>
    </xf>
    <xf numFmtId="37" fontId="44" fillId="0" borderId="33" xfId="0" applyNumberFormat="1" applyFont="1" applyBorder="1" applyAlignment="1">
      <alignment/>
    </xf>
    <xf numFmtId="37" fontId="45" fillId="0" borderId="6" xfId="0" applyNumberFormat="1" applyFont="1" applyBorder="1" applyAlignment="1">
      <alignment/>
    </xf>
    <xf numFmtId="37" fontId="45" fillId="0" borderId="33" xfId="0" applyNumberFormat="1" applyFont="1" applyBorder="1" applyAlignment="1">
      <alignment/>
    </xf>
    <xf numFmtId="37" fontId="45" fillId="0" borderId="7" xfId="15" applyNumberFormat="1" applyFont="1" applyFill="1" applyBorder="1" applyAlignment="1" applyProtection="1">
      <alignment horizontal="right" vertical="center"/>
      <protection hidden="1"/>
    </xf>
    <xf numFmtId="37" fontId="45" fillId="0" borderId="34" xfId="0" applyNumberFormat="1" applyFont="1" applyBorder="1" applyAlignment="1">
      <alignment/>
    </xf>
    <xf numFmtId="37" fontId="44" fillId="0" borderId="9" xfId="15" applyNumberFormat="1" applyFont="1" applyFill="1" applyBorder="1" applyAlignment="1" applyProtection="1">
      <alignment horizontal="right" vertical="center"/>
      <protection hidden="1"/>
    </xf>
    <xf numFmtId="37" fontId="44" fillId="0" borderId="35" xfId="0" applyNumberFormat="1" applyFont="1" applyBorder="1" applyAlignment="1">
      <alignment/>
    </xf>
    <xf numFmtId="37" fontId="44" fillId="0" borderId="5" xfId="15" applyNumberFormat="1" applyFont="1" applyFill="1" applyBorder="1" applyAlignment="1" applyProtection="1">
      <alignment horizontal="right" vertical="center"/>
      <protection hidden="1"/>
    </xf>
    <xf numFmtId="37" fontId="44" fillId="0" borderId="36" xfId="0" applyNumberFormat="1" applyFont="1" applyBorder="1" applyAlignment="1">
      <alignment/>
    </xf>
    <xf numFmtId="37" fontId="44" fillId="0" borderId="6" xfId="15" applyNumberFormat="1" applyFont="1" applyFill="1" applyBorder="1" applyAlignment="1" applyProtection="1">
      <alignment horizontal="right" vertical="center"/>
      <protection hidden="1"/>
    </xf>
    <xf numFmtId="37" fontId="44" fillId="0" borderId="32" xfId="0" applyNumberFormat="1" applyFont="1" applyBorder="1" applyAlignment="1">
      <alignment/>
    </xf>
    <xf numFmtId="37" fontId="44" fillId="0" borderId="8" xfId="15" applyNumberFormat="1" applyFont="1" applyFill="1" applyBorder="1" applyAlignment="1" applyProtection="1">
      <alignment horizontal="right" vertical="center"/>
      <protection hidden="1"/>
    </xf>
    <xf numFmtId="37" fontId="44" fillId="0" borderId="37" xfId="15" applyNumberFormat="1" applyFont="1" applyFill="1" applyBorder="1" applyAlignment="1" applyProtection="1">
      <alignment horizontal="right" vertical="center"/>
      <protection hidden="1"/>
    </xf>
    <xf numFmtId="49" fontId="25" fillId="0" borderId="4" xfId="15" applyNumberFormat="1" applyFont="1" applyFill="1" applyBorder="1" applyAlignment="1" applyProtection="1">
      <alignment horizontal="left" vertical="top"/>
      <protection hidden="1"/>
    </xf>
    <xf numFmtId="0" fontId="48" fillId="0" borderId="0" xfId="0" applyFont="1" applyAlignment="1" quotePrefix="1">
      <alignment horizontal="left"/>
    </xf>
    <xf numFmtId="0" fontId="29" fillId="0" borderId="38" xfId="0" applyFont="1" applyBorder="1" applyAlignment="1">
      <alignment horizontal="center"/>
    </xf>
    <xf numFmtId="174" fontId="29" fillId="0" borderId="39" xfId="15" applyNumberFormat="1" applyFont="1" applyFill="1" applyBorder="1" applyAlignment="1" applyProtection="1">
      <alignment horizontal="left" vertical="center"/>
      <protection hidden="1"/>
    </xf>
    <xf numFmtId="37" fontId="45" fillId="0" borderId="39" xfId="15" applyNumberFormat="1" applyFont="1" applyFill="1" applyBorder="1" applyAlignment="1" applyProtection="1">
      <alignment horizontal="right" vertical="center"/>
      <protection hidden="1"/>
    </xf>
    <xf numFmtId="37" fontId="45" fillId="0" borderId="40" xfId="0" applyNumberFormat="1" applyFont="1" applyBorder="1" applyAlignment="1">
      <alignment/>
    </xf>
    <xf numFmtId="49" fontId="16" fillId="0" borderId="0" xfId="15" applyNumberFormat="1" applyFont="1" applyFill="1" applyBorder="1" applyAlignment="1" applyProtection="1">
      <alignment horizontal="center" wrapText="1"/>
      <protection hidden="1"/>
    </xf>
    <xf numFmtId="0" fontId="23" fillId="0" borderId="0" xfId="0" applyFont="1" applyBorder="1" applyAlignment="1">
      <alignment horizontal="center"/>
    </xf>
    <xf numFmtId="49" fontId="16" fillId="0" borderId="4" xfId="15" applyNumberFormat="1" applyFont="1" applyFill="1" applyBorder="1" applyAlignment="1" applyProtection="1">
      <alignment horizontal="center" wrapText="1"/>
      <protection hidden="1"/>
    </xf>
    <xf numFmtId="0" fontId="46" fillId="0" borderId="0" xfId="0" applyFont="1" applyAlignment="1">
      <alignment horizontal="center"/>
    </xf>
    <xf numFmtId="0" fontId="35" fillId="0" borderId="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 quotePrefix="1">
      <alignment horizontal="left"/>
    </xf>
    <xf numFmtId="0" fontId="49" fillId="0" borderId="0" xfId="0" applyFont="1" applyAlignment="1">
      <alignment horizontal="left"/>
    </xf>
    <xf numFmtId="0" fontId="35" fillId="0" borderId="0" xfId="0" applyFont="1" applyBorder="1" applyAlignment="1">
      <alignment horizontal="center"/>
    </xf>
  </cellXfs>
  <cellStyles count="4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er1" xfId="24"/>
    <cellStyle name="Header2" xfId="25"/>
    <cellStyle name="Heading 1" xfId="26"/>
    <cellStyle name="Heading 2" xfId="27"/>
    <cellStyle name="Hyperlink" xfId="28"/>
    <cellStyle name="n" xfId="29"/>
    <cellStyle name="Normal - Style1" xfId="30"/>
    <cellStyle name="Normal_Bao cao tai chinh 2001" xfId="31"/>
    <cellStyle name="Percent" xfId="32"/>
    <cellStyle name="Total" xfId="33"/>
    <cellStyle name="똿뗦먛귟 [0.00]_PRODUCT DETAIL Q1" xfId="34"/>
    <cellStyle name="똿뗦먛귟_PRODUCT DETAIL Q1" xfId="35"/>
    <cellStyle name="믅됞 [0.00]_PRODUCT DETAIL Q1" xfId="36"/>
    <cellStyle name="믅됞_PRODUCT DETAIL Q1" xfId="37"/>
    <cellStyle name="백분율_95" xfId="38"/>
    <cellStyle name="뷭?_BOOKSHIP" xfId="39"/>
    <cellStyle name="一般_00Q3902REV.1" xfId="40"/>
    <cellStyle name="千分位[0]_00Q3902REV.1" xfId="41"/>
    <cellStyle name="千分位_00Q3902REV.1" xfId="42"/>
    <cellStyle name="콤마 [0]_1202" xfId="43"/>
    <cellStyle name="콤마_1202" xfId="44"/>
    <cellStyle name="통화 [0]_1202" xfId="45"/>
    <cellStyle name="통화_1202" xfId="46"/>
    <cellStyle name="표준_(정보부문)월별인원계획" xfId="47"/>
    <cellStyle name="貨幣 [0]_00Q3902REV.1" xfId="48"/>
    <cellStyle name="貨幣[0]_BRE" xfId="49"/>
    <cellStyle name="貨幣_00Q3902REV.1" xfId="50"/>
    <cellStyle name=" [0.00]_ Att. 1- Cover" xfId="51"/>
    <cellStyle name="_ Att. 1- Cover" xfId="52"/>
    <cellStyle name="?_ Att. 1- Cover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TC%20Cty%20CP%20XD%20va%20PT%20CSHT%20quy%203(Phuong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toanDC"/>
      <sheetName val="Bang CDKT"/>
      <sheetName val="Bao cao KQKD"/>
      <sheetName val="Luu chuyen tien te"/>
      <sheetName val="Phan phoi LN"/>
      <sheetName val="Phi TCT"/>
      <sheetName val="Sheet4"/>
      <sheetName val="Sheet3"/>
      <sheetName val="Sheet2"/>
      <sheetName val="PL PII"/>
      <sheetName val="PL PIII"/>
      <sheetName val="Luu chuyen TT"/>
      <sheetName val="Sheet1"/>
      <sheetName val="00000000"/>
      <sheetName val="10000000"/>
      <sheetName val="20000000"/>
      <sheetName val="30000000"/>
      <sheetName val="40000000"/>
    </sheetNames>
    <sheetDataSet>
      <sheetData sheetId="0">
        <row r="11">
          <cell r="C11" t="str">
            <v>211</v>
          </cell>
          <cell r="D11" t="str">
            <v>214</v>
          </cell>
          <cell r="E11">
            <v>1142069143</v>
          </cell>
        </row>
        <row r="12">
          <cell r="C12" t="str">
            <v>632</v>
          </cell>
          <cell r="D12" t="str">
            <v>214</v>
          </cell>
        </row>
        <row r="13">
          <cell r="C13" t="str">
            <v>333</v>
          </cell>
          <cell r="D13" t="str">
            <v>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workbookViewId="0" topLeftCell="A1">
      <selection activeCell="B39" sqref="B39"/>
    </sheetView>
  </sheetViews>
  <sheetFormatPr defaultColWidth="8.796875" defaultRowHeight="19.5" customHeight="1"/>
  <cols>
    <col min="1" max="1" width="5.09765625" style="24" customWidth="1"/>
    <col min="2" max="2" width="43.59765625" style="17" customWidth="1"/>
    <col min="3" max="3" width="18.59765625" style="17" customWidth="1"/>
    <col min="4" max="4" width="19.5" style="17" customWidth="1"/>
    <col min="5" max="5" width="15.19921875" style="17" customWidth="1"/>
    <col min="6" max="16384" width="9" style="17" customWidth="1"/>
  </cols>
  <sheetData>
    <row r="1" spans="1:7" s="8" customFormat="1" ht="14.25" customHeight="1" thickBot="1">
      <c r="A1" s="99" t="s">
        <v>11</v>
      </c>
      <c r="B1" s="21"/>
      <c r="C1" s="21"/>
      <c r="D1" s="107"/>
      <c r="E1" s="107"/>
      <c r="F1" s="107"/>
      <c r="G1" s="107"/>
    </row>
    <row r="2" spans="1:9" s="12" customFormat="1" ht="12.75" customHeight="1" thickTop="1">
      <c r="A2" s="23"/>
      <c r="B2" s="13"/>
      <c r="C2" s="13"/>
      <c r="D2" s="14"/>
      <c r="E2" s="15"/>
      <c r="F2" s="16"/>
      <c r="G2" s="16"/>
      <c r="H2" s="16"/>
      <c r="I2" s="16"/>
    </row>
    <row r="3" spans="1:4" ht="29.25" customHeight="1">
      <c r="A3" s="108" t="s">
        <v>34</v>
      </c>
      <c r="B3" s="108"/>
      <c r="C3" s="108"/>
      <c r="D3" s="108"/>
    </row>
    <row r="4" spans="1:4" ht="21.75" customHeight="1">
      <c r="A4" s="111" t="s">
        <v>57</v>
      </c>
      <c r="B4" s="111"/>
      <c r="C4" s="111"/>
      <c r="D4" s="111"/>
    </row>
    <row r="5" spans="1:4" ht="15.75" customHeight="1">
      <c r="A5" s="78"/>
      <c r="B5" s="78"/>
      <c r="C5" s="78"/>
      <c r="D5" s="78"/>
    </row>
    <row r="6" spans="1:4" s="40" customFormat="1" ht="28.5" customHeight="1">
      <c r="A6" s="100" t="s">
        <v>72</v>
      </c>
      <c r="B6" s="79"/>
      <c r="C6" s="1"/>
      <c r="D6" s="39"/>
    </row>
    <row r="7" spans="1:4" s="40" customFormat="1" ht="16.5" customHeight="1" thickBot="1">
      <c r="A7" s="38"/>
      <c r="B7" s="1"/>
      <c r="C7" s="1"/>
      <c r="D7" s="39"/>
    </row>
    <row r="8" spans="1:5" ht="19.5" customHeight="1" thickTop="1">
      <c r="A8" s="30" t="s">
        <v>2</v>
      </c>
      <c r="B8" s="27" t="s">
        <v>3</v>
      </c>
      <c r="C8" s="28" t="s">
        <v>12</v>
      </c>
      <c r="D8" s="31" t="s">
        <v>27</v>
      </c>
      <c r="E8" s="42"/>
    </row>
    <row r="9" spans="1:5" ht="19.5" customHeight="1">
      <c r="A9" s="32" t="s">
        <v>13</v>
      </c>
      <c r="B9" s="18" t="s">
        <v>35</v>
      </c>
      <c r="C9" s="80">
        <f>SUM(C10:C14)</f>
        <v>12145711444</v>
      </c>
      <c r="D9" s="81">
        <f>SUM(D10:D14)</f>
        <v>8641776567</v>
      </c>
      <c r="E9" s="43"/>
    </row>
    <row r="10" spans="1:5" ht="19.5" customHeight="1">
      <c r="A10" s="33">
        <v>1</v>
      </c>
      <c r="B10" s="19" t="s">
        <v>36</v>
      </c>
      <c r="C10" s="82">
        <v>518773013</v>
      </c>
      <c r="D10" s="83">
        <v>1855996359</v>
      </c>
      <c r="E10" s="44"/>
    </row>
    <row r="11" spans="1:5" ht="19.5" customHeight="1">
      <c r="A11" s="33">
        <v>2</v>
      </c>
      <c r="B11" s="19" t="s">
        <v>19</v>
      </c>
      <c r="C11" s="84">
        <v>0</v>
      </c>
      <c r="D11" s="83">
        <v>0</v>
      </c>
      <c r="E11" s="44"/>
    </row>
    <row r="12" spans="1:5" ht="19.5" customHeight="1">
      <c r="A12" s="33">
        <v>3</v>
      </c>
      <c r="B12" s="19" t="s">
        <v>37</v>
      </c>
      <c r="C12" s="82">
        <v>9328508982</v>
      </c>
      <c r="D12" s="83">
        <v>6334627108</v>
      </c>
      <c r="E12" s="44"/>
    </row>
    <row r="13" spans="1:5" ht="19.5" customHeight="1">
      <c r="A13" s="33">
        <v>4</v>
      </c>
      <c r="B13" s="19" t="s">
        <v>20</v>
      </c>
      <c r="C13" s="82">
        <v>2298429449</v>
      </c>
      <c r="D13" s="83">
        <v>451153100</v>
      </c>
      <c r="E13" s="44"/>
    </row>
    <row r="14" spans="1:5" ht="19.5" customHeight="1">
      <c r="A14" s="33">
        <v>5</v>
      </c>
      <c r="B14" s="19" t="s">
        <v>38</v>
      </c>
      <c r="C14" s="82">
        <v>0</v>
      </c>
      <c r="D14" s="83">
        <v>0</v>
      </c>
      <c r="E14" s="44"/>
    </row>
    <row r="15" spans="1:5" ht="19.5" customHeight="1">
      <c r="A15" s="32" t="s">
        <v>14</v>
      </c>
      <c r="B15" s="22" t="s">
        <v>39</v>
      </c>
      <c r="C15" s="85">
        <f>C16+C22+C24</f>
        <v>12931026800</v>
      </c>
      <c r="D15" s="86">
        <f>D16+D22+D24</f>
        <v>11951338856</v>
      </c>
      <c r="E15" s="45"/>
    </row>
    <row r="16" spans="1:5" ht="19.5" customHeight="1">
      <c r="A16" s="33">
        <v>1</v>
      </c>
      <c r="B16" s="19" t="s">
        <v>21</v>
      </c>
      <c r="C16" s="87">
        <f>C17+C18+C19+C20+C21</f>
        <v>11033579665</v>
      </c>
      <c r="D16" s="88">
        <f>D17+D18+D19+D20+D21</f>
        <v>9673252041</v>
      </c>
      <c r="E16" s="44"/>
    </row>
    <row r="17" spans="1:5" ht="19.5" customHeight="1">
      <c r="A17" s="33"/>
      <c r="B17" s="60" t="s">
        <v>40</v>
      </c>
      <c r="C17" s="82">
        <v>13242345849</v>
      </c>
      <c r="D17" s="83">
        <v>13232195029</v>
      </c>
      <c r="E17" s="44"/>
    </row>
    <row r="18" spans="1:5" ht="19.5" customHeight="1">
      <c r="A18" s="33"/>
      <c r="B18" s="19" t="s">
        <v>41</v>
      </c>
      <c r="C18" s="82">
        <v>-2208766184</v>
      </c>
      <c r="D18" s="83">
        <v>-3558942988</v>
      </c>
      <c r="E18" s="44"/>
    </row>
    <row r="19" spans="1:5" ht="19.5" customHeight="1">
      <c r="A19" s="33"/>
      <c r="B19" s="60" t="s">
        <v>42</v>
      </c>
      <c r="C19" s="82">
        <v>0</v>
      </c>
      <c r="D19" s="83">
        <v>0</v>
      </c>
      <c r="E19" s="44"/>
    </row>
    <row r="20" spans="1:5" ht="19.5" customHeight="1">
      <c r="A20" s="33"/>
      <c r="B20" s="60" t="s">
        <v>43</v>
      </c>
      <c r="C20" s="82">
        <v>0</v>
      </c>
      <c r="D20" s="83">
        <v>0</v>
      </c>
      <c r="E20" s="44"/>
    </row>
    <row r="21" spans="1:5" ht="19.5" customHeight="1">
      <c r="A21" s="33">
        <v>2</v>
      </c>
      <c r="B21" s="60" t="s">
        <v>22</v>
      </c>
      <c r="C21" s="82">
        <v>0</v>
      </c>
      <c r="D21" s="83">
        <v>0</v>
      </c>
      <c r="E21" s="44"/>
    </row>
    <row r="22" spans="1:5" ht="19.5" customHeight="1">
      <c r="A22" s="33">
        <v>3</v>
      </c>
      <c r="B22" s="19" t="s">
        <v>44</v>
      </c>
      <c r="C22" s="82">
        <v>1791998759</v>
      </c>
      <c r="D22" s="83">
        <v>2122565859</v>
      </c>
      <c r="E22" s="44"/>
    </row>
    <row r="23" spans="1:5" ht="19.5" customHeight="1">
      <c r="A23" s="33">
        <v>4</v>
      </c>
      <c r="B23" s="19" t="s">
        <v>45</v>
      </c>
      <c r="C23" s="82">
        <v>0</v>
      </c>
      <c r="D23" s="83">
        <v>0</v>
      </c>
      <c r="E23" s="44"/>
    </row>
    <row r="24" spans="1:5" ht="19.5" customHeight="1">
      <c r="A24" s="33">
        <v>5</v>
      </c>
      <c r="B24" s="19" t="s">
        <v>46</v>
      </c>
      <c r="C24" s="89">
        <v>105448376</v>
      </c>
      <c r="D24" s="90">
        <v>155520956</v>
      </c>
      <c r="E24" s="44"/>
    </row>
    <row r="25" spans="1:5" ht="19.5" customHeight="1">
      <c r="A25" s="34">
        <v>6</v>
      </c>
      <c r="B25" s="20" t="s">
        <v>47</v>
      </c>
      <c r="C25" s="89">
        <v>0</v>
      </c>
      <c r="D25" s="90">
        <v>0</v>
      </c>
      <c r="E25" s="44"/>
    </row>
    <row r="26" spans="1:5" ht="19.5" customHeight="1">
      <c r="A26" s="35" t="s">
        <v>15</v>
      </c>
      <c r="B26" s="26" t="s">
        <v>0</v>
      </c>
      <c r="C26" s="91">
        <f>C15+C9</f>
        <v>25076738244</v>
      </c>
      <c r="D26" s="92">
        <f>D15+D9</f>
        <v>20593115423</v>
      </c>
      <c r="E26" s="45"/>
    </row>
    <row r="27" spans="1:5" ht="19.5" customHeight="1">
      <c r="A27" s="36" t="s">
        <v>16</v>
      </c>
      <c r="B27" s="18" t="s">
        <v>23</v>
      </c>
      <c r="C27" s="93">
        <f>SUM(C28:C29)</f>
        <v>18835059874</v>
      </c>
      <c r="D27" s="94">
        <f>SUM(D28:D29)</f>
        <v>14027837003</v>
      </c>
      <c r="E27" s="45"/>
    </row>
    <row r="28" spans="1:5" ht="19.5" customHeight="1">
      <c r="A28" s="33">
        <v>1</v>
      </c>
      <c r="B28" s="19" t="s">
        <v>26</v>
      </c>
      <c r="C28" s="82">
        <v>12553284124</v>
      </c>
      <c r="D28" s="83">
        <v>7910063221</v>
      </c>
      <c r="E28" s="44"/>
    </row>
    <row r="29" spans="1:5" ht="19.5" customHeight="1">
      <c r="A29" s="33">
        <v>2</v>
      </c>
      <c r="B29" s="19" t="s">
        <v>24</v>
      </c>
      <c r="C29" s="82">
        <v>6281775750</v>
      </c>
      <c r="D29" s="83">
        <v>6117773782</v>
      </c>
      <c r="E29" s="44"/>
    </row>
    <row r="30" spans="1:5" ht="19.5" customHeight="1">
      <c r="A30" s="33">
        <v>3</v>
      </c>
      <c r="B30" s="19" t="s">
        <v>48</v>
      </c>
      <c r="C30" s="82">
        <v>0</v>
      </c>
      <c r="D30" s="83">
        <v>0</v>
      </c>
      <c r="E30" s="44"/>
    </row>
    <row r="31" spans="1:5" ht="19.5" customHeight="1">
      <c r="A31" s="32" t="s">
        <v>17</v>
      </c>
      <c r="B31" s="22" t="s">
        <v>49</v>
      </c>
      <c r="C31" s="95">
        <f>C32+C38</f>
        <v>6241678370</v>
      </c>
      <c r="D31" s="96">
        <f>D32+D38</f>
        <v>6565278420</v>
      </c>
      <c r="E31" s="45"/>
    </row>
    <row r="32" spans="1:5" ht="19.5" customHeight="1">
      <c r="A32" s="33">
        <v>1</v>
      </c>
      <c r="B32" s="19" t="s">
        <v>50</v>
      </c>
      <c r="C32" s="82">
        <f>SUM(C33:C37)</f>
        <v>6148681000</v>
      </c>
      <c r="D32" s="83">
        <f>SUM(D33:D37)</f>
        <v>6459945869</v>
      </c>
      <c r="E32" s="44"/>
    </row>
    <row r="33" spans="1:5" ht="19.5" customHeight="1">
      <c r="A33" s="33"/>
      <c r="B33" s="60" t="s">
        <v>51</v>
      </c>
      <c r="C33" s="82">
        <v>5410000000</v>
      </c>
      <c r="D33" s="83">
        <v>5410000000</v>
      </c>
      <c r="E33" s="44"/>
    </row>
    <row r="34" spans="1:5" ht="19.5" customHeight="1">
      <c r="A34" s="33"/>
      <c r="B34" s="60" t="s">
        <v>52</v>
      </c>
      <c r="C34" s="82">
        <v>0</v>
      </c>
      <c r="D34" s="83">
        <v>0</v>
      </c>
      <c r="E34" s="44"/>
    </row>
    <row r="35" spans="1:5" ht="19.5" customHeight="1">
      <c r="A35" s="33"/>
      <c r="B35" s="60" t="s">
        <v>54</v>
      </c>
      <c r="C35" s="82">
        <v>0</v>
      </c>
      <c r="D35" s="83">
        <v>0</v>
      </c>
      <c r="E35" s="44"/>
    </row>
    <row r="36" spans="1:5" ht="19.5" customHeight="1">
      <c r="A36" s="33"/>
      <c r="B36" s="60" t="s">
        <v>53</v>
      </c>
      <c r="C36" s="82">
        <v>89481000</v>
      </c>
      <c r="D36" s="83">
        <v>179866669</v>
      </c>
      <c r="E36" s="44"/>
    </row>
    <row r="37" spans="1:5" ht="19.5" customHeight="1">
      <c r="A37" s="33"/>
      <c r="B37" s="60" t="s">
        <v>55</v>
      </c>
      <c r="C37" s="82">
        <v>649200000</v>
      </c>
      <c r="D37" s="83">
        <v>870079200</v>
      </c>
      <c r="E37" s="44"/>
    </row>
    <row r="38" spans="1:5" ht="19.5" customHeight="1">
      <c r="A38" s="33">
        <v>2</v>
      </c>
      <c r="B38" s="19" t="s">
        <v>56</v>
      </c>
      <c r="C38" s="95">
        <v>92997370</v>
      </c>
      <c r="D38" s="96">
        <v>105332551</v>
      </c>
      <c r="E38" s="45"/>
    </row>
    <row r="39" spans="1:5" ht="19.5" customHeight="1">
      <c r="A39" s="101"/>
      <c r="B39" s="102" t="s">
        <v>74</v>
      </c>
      <c r="C39" s="103">
        <v>92997370</v>
      </c>
      <c r="D39" s="104">
        <v>105332551</v>
      </c>
      <c r="E39" s="45"/>
    </row>
    <row r="40" spans="1:5" ht="19.5" customHeight="1" thickBot="1">
      <c r="A40" s="37" t="s">
        <v>18</v>
      </c>
      <c r="B40" s="25" t="s">
        <v>1</v>
      </c>
      <c r="C40" s="97">
        <f>C31+C27</f>
        <v>25076738244</v>
      </c>
      <c r="D40" s="98">
        <f>D31+D27</f>
        <v>20593115423</v>
      </c>
      <c r="E40" s="44"/>
    </row>
    <row r="41" spans="3:4" ht="19.5" customHeight="1" thickTop="1">
      <c r="C41" s="109"/>
      <c r="D41" s="109"/>
    </row>
    <row r="42" spans="3:4" ht="19.5" customHeight="1">
      <c r="C42" s="110"/>
      <c r="D42" s="110"/>
    </row>
    <row r="43" spans="3:4" ht="19.5" customHeight="1">
      <c r="C43" s="29"/>
      <c r="D43" s="29"/>
    </row>
    <row r="44" spans="3:4" ht="19.5" customHeight="1">
      <c r="C44" s="29"/>
      <c r="D44" s="29"/>
    </row>
    <row r="45" spans="3:4" ht="19.5" customHeight="1">
      <c r="C45" s="29"/>
      <c r="D45" s="29"/>
    </row>
    <row r="46" spans="1:7" s="51" customFormat="1" ht="14.25" customHeight="1">
      <c r="A46" s="48"/>
      <c r="B46" s="49"/>
      <c r="C46" s="49"/>
      <c r="D46" s="105"/>
      <c r="E46" s="105"/>
      <c r="F46" s="105"/>
      <c r="G46" s="105"/>
    </row>
    <row r="47" spans="1:7" s="51" customFormat="1" ht="14.25" customHeight="1">
      <c r="A47" s="48"/>
      <c r="B47" s="49"/>
      <c r="C47" s="49"/>
      <c r="D47" s="50"/>
      <c r="E47" s="50"/>
      <c r="F47" s="50"/>
      <c r="G47" s="50"/>
    </row>
    <row r="48" spans="1:5" s="52" customFormat="1" ht="27.75" customHeight="1">
      <c r="A48" s="106"/>
      <c r="B48" s="106"/>
      <c r="C48" s="106"/>
      <c r="D48" s="106"/>
      <c r="E48" s="46"/>
    </row>
    <row r="49" spans="1:5" s="52" customFormat="1" ht="33" customHeight="1">
      <c r="A49" s="47"/>
      <c r="B49" s="47"/>
      <c r="C49" s="47"/>
      <c r="D49" s="47"/>
      <c r="E49" s="46"/>
    </row>
    <row r="50" s="53" customFormat="1" ht="19.5" customHeight="1">
      <c r="F50" s="54"/>
    </row>
    <row r="51" spans="2:3" s="53" customFormat="1" ht="19.5" customHeight="1">
      <c r="B51" s="55"/>
      <c r="C51" s="46"/>
    </row>
    <row r="52" spans="1:6" s="52" customFormat="1" ht="19.5" customHeight="1">
      <c r="A52" s="56"/>
      <c r="B52" s="46"/>
      <c r="C52" s="57"/>
      <c r="D52" s="58"/>
      <c r="E52" s="57"/>
      <c r="F52" s="59"/>
    </row>
    <row r="53" spans="1:6" s="52" customFormat="1" ht="19.5" customHeight="1">
      <c r="A53" s="56"/>
      <c r="B53" s="46"/>
      <c r="C53" s="57"/>
      <c r="D53" s="58"/>
      <c r="E53" s="57"/>
      <c r="F53" s="59"/>
    </row>
    <row r="54" spans="1:6" s="52" customFormat="1" ht="19.5" customHeight="1">
      <c r="A54" s="56"/>
      <c r="B54" s="55"/>
      <c r="C54" s="57"/>
      <c r="D54" s="58"/>
      <c r="E54" s="56"/>
      <c r="F54" s="59"/>
    </row>
    <row r="55" spans="1:6" s="52" customFormat="1" ht="19.5" customHeight="1">
      <c r="A55" s="56"/>
      <c r="B55" s="46"/>
      <c r="C55" s="57"/>
      <c r="D55" s="58"/>
      <c r="E55" s="57"/>
      <c r="F55" s="59"/>
    </row>
    <row r="56" spans="1:6" s="52" customFormat="1" ht="19.5" customHeight="1">
      <c r="A56" s="56"/>
      <c r="B56" s="46"/>
      <c r="C56" s="57"/>
      <c r="D56" s="58"/>
      <c r="E56" s="57"/>
      <c r="F56" s="59"/>
    </row>
    <row r="57" spans="1:6" s="52" customFormat="1" ht="19.5" customHeight="1">
      <c r="A57" s="56"/>
      <c r="B57" s="55"/>
      <c r="C57" s="57"/>
      <c r="D57" s="58"/>
      <c r="E57" s="57"/>
      <c r="F57" s="59"/>
    </row>
    <row r="58" spans="1:6" s="52" customFormat="1" ht="19.5" customHeight="1">
      <c r="A58" s="56"/>
      <c r="B58" s="46"/>
      <c r="C58" s="57"/>
      <c r="D58" s="58"/>
      <c r="E58" s="57"/>
      <c r="F58" s="59"/>
    </row>
    <row r="59" spans="1:6" s="52" customFormat="1" ht="19.5" customHeight="1">
      <c r="A59" s="56"/>
      <c r="B59" s="46"/>
      <c r="C59" s="57"/>
      <c r="D59" s="58"/>
      <c r="E59" s="57"/>
      <c r="F59" s="59"/>
    </row>
    <row r="60" spans="1:6" s="52" customFormat="1" ht="19.5" customHeight="1">
      <c r="A60" s="56"/>
      <c r="B60" s="55"/>
      <c r="C60" s="57"/>
      <c r="D60" s="58"/>
      <c r="E60" s="57"/>
      <c r="F60" s="59"/>
    </row>
    <row r="61" spans="1:6" s="52" customFormat="1" ht="19.5" customHeight="1">
      <c r="A61" s="56"/>
      <c r="B61" s="46"/>
      <c r="C61" s="57"/>
      <c r="D61" s="58"/>
      <c r="E61" s="57"/>
      <c r="F61" s="59"/>
    </row>
    <row r="62" spans="1:6" s="52" customFormat="1" ht="19.5" customHeight="1">
      <c r="A62" s="56"/>
      <c r="B62" s="46"/>
      <c r="C62" s="57"/>
      <c r="D62" s="58"/>
      <c r="E62" s="57"/>
      <c r="F62" s="59"/>
    </row>
    <row r="63" spans="1:6" s="52" customFormat="1" ht="19.5" customHeight="1">
      <c r="A63" s="56"/>
      <c r="B63" s="46"/>
      <c r="C63" s="57"/>
      <c r="D63" s="58"/>
      <c r="E63" s="58"/>
      <c r="F63" s="59"/>
    </row>
    <row r="64" spans="1:5" s="52" customFormat="1" ht="19.5" customHeight="1">
      <c r="A64" s="56"/>
      <c r="B64" s="46"/>
      <c r="C64" s="46"/>
      <c r="D64" s="46"/>
      <c r="E64" s="46"/>
    </row>
    <row r="65" s="52" customFormat="1" ht="19.5" customHeight="1">
      <c r="A65" s="56"/>
    </row>
    <row r="66" s="52" customFormat="1" ht="19.5" customHeight="1">
      <c r="A66" s="56"/>
    </row>
    <row r="67" s="52" customFormat="1" ht="19.5" customHeight="1">
      <c r="A67" s="56"/>
    </row>
    <row r="68" s="52" customFormat="1" ht="19.5" customHeight="1">
      <c r="A68" s="56"/>
    </row>
    <row r="69" s="52" customFormat="1" ht="19.5" customHeight="1">
      <c r="A69" s="56"/>
    </row>
    <row r="70" s="52" customFormat="1" ht="19.5" customHeight="1">
      <c r="A70" s="56"/>
    </row>
    <row r="71" s="52" customFormat="1" ht="19.5" customHeight="1">
      <c r="A71" s="56"/>
    </row>
    <row r="72" s="52" customFormat="1" ht="19.5" customHeight="1">
      <c r="A72" s="56"/>
    </row>
    <row r="73" s="52" customFormat="1" ht="19.5" customHeight="1">
      <c r="A73" s="56"/>
    </row>
    <row r="74" s="52" customFormat="1" ht="19.5" customHeight="1">
      <c r="A74" s="56"/>
    </row>
    <row r="75" s="52" customFormat="1" ht="19.5" customHeight="1">
      <c r="A75" s="56"/>
    </row>
    <row r="76" s="52" customFormat="1" ht="19.5" customHeight="1">
      <c r="A76" s="56"/>
    </row>
    <row r="77" s="52" customFormat="1" ht="19.5" customHeight="1">
      <c r="A77" s="56"/>
    </row>
    <row r="78" s="52" customFormat="1" ht="19.5" customHeight="1">
      <c r="A78" s="56"/>
    </row>
    <row r="79" s="52" customFormat="1" ht="19.5" customHeight="1">
      <c r="A79" s="56"/>
    </row>
    <row r="80" s="52" customFormat="1" ht="19.5" customHeight="1">
      <c r="A80" s="56"/>
    </row>
    <row r="81" s="52" customFormat="1" ht="19.5" customHeight="1">
      <c r="A81" s="56"/>
    </row>
    <row r="82" s="52" customFormat="1" ht="19.5" customHeight="1">
      <c r="A82" s="56"/>
    </row>
    <row r="83" s="52" customFormat="1" ht="19.5" customHeight="1">
      <c r="A83" s="56"/>
    </row>
    <row r="84" s="52" customFormat="1" ht="19.5" customHeight="1">
      <c r="A84" s="56"/>
    </row>
    <row r="85" s="52" customFormat="1" ht="19.5" customHeight="1">
      <c r="A85" s="56"/>
    </row>
    <row r="86" s="52" customFormat="1" ht="19.5" customHeight="1">
      <c r="A86" s="56"/>
    </row>
    <row r="87" s="52" customFormat="1" ht="19.5" customHeight="1">
      <c r="A87" s="56"/>
    </row>
    <row r="88" s="52" customFormat="1" ht="19.5" customHeight="1">
      <c r="A88" s="56"/>
    </row>
    <row r="89" s="52" customFormat="1" ht="19.5" customHeight="1">
      <c r="A89" s="56"/>
    </row>
    <row r="90" s="52" customFormat="1" ht="19.5" customHeight="1">
      <c r="A90" s="56"/>
    </row>
    <row r="91" s="52" customFormat="1" ht="19.5" customHeight="1">
      <c r="A91" s="56"/>
    </row>
    <row r="92" s="52" customFormat="1" ht="19.5" customHeight="1">
      <c r="A92" s="56"/>
    </row>
    <row r="93" s="52" customFormat="1" ht="19.5" customHeight="1">
      <c r="A93" s="56"/>
    </row>
    <row r="94" s="52" customFormat="1" ht="19.5" customHeight="1">
      <c r="A94" s="56"/>
    </row>
    <row r="95" s="52" customFormat="1" ht="19.5" customHeight="1">
      <c r="A95" s="56"/>
    </row>
    <row r="96" s="52" customFormat="1" ht="19.5" customHeight="1">
      <c r="A96" s="56"/>
    </row>
    <row r="97" s="52" customFormat="1" ht="19.5" customHeight="1">
      <c r="A97" s="56"/>
    </row>
    <row r="98" s="52" customFormat="1" ht="19.5" customHeight="1">
      <c r="A98" s="56"/>
    </row>
    <row r="99" s="52" customFormat="1" ht="19.5" customHeight="1">
      <c r="A99" s="56"/>
    </row>
    <row r="100" s="52" customFormat="1" ht="19.5" customHeight="1">
      <c r="A100" s="56"/>
    </row>
    <row r="101" s="52" customFormat="1" ht="19.5" customHeight="1">
      <c r="A101" s="56"/>
    </row>
    <row r="102" s="52" customFormat="1" ht="19.5" customHeight="1">
      <c r="A102" s="56"/>
    </row>
    <row r="103" s="52" customFormat="1" ht="19.5" customHeight="1">
      <c r="A103" s="56"/>
    </row>
    <row r="104" s="52" customFormat="1" ht="19.5" customHeight="1">
      <c r="A104" s="56"/>
    </row>
    <row r="105" s="52" customFormat="1" ht="19.5" customHeight="1">
      <c r="A105" s="56"/>
    </row>
    <row r="106" s="52" customFormat="1" ht="19.5" customHeight="1">
      <c r="A106" s="56"/>
    </row>
    <row r="107" s="52" customFormat="1" ht="19.5" customHeight="1">
      <c r="A107" s="56"/>
    </row>
    <row r="108" s="52" customFormat="1" ht="19.5" customHeight="1">
      <c r="A108" s="56"/>
    </row>
    <row r="109" s="52" customFormat="1" ht="19.5" customHeight="1">
      <c r="A109" s="56"/>
    </row>
    <row r="110" s="52" customFormat="1" ht="19.5" customHeight="1">
      <c r="A110" s="56"/>
    </row>
    <row r="111" s="52" customFormat="1" ht="19.5" customHeight="1">
      <c r="A111" s="56"/>
    </row>
    <row r="112" s="52" customFormat="1" ht="19.5" customHeight="1">
      <c r="A112" s="56"/>
    </row>
    <row r="113" s="52" customFormat="1" ht="19.5" customHeight="1">
      <c r="A113" s="56"/>
    </row>
    <row r="114" s="52" customFormat="1" ht="19.5" customHeight="1">
      <c r="A114" s="56"/>
    </row>
    <row r="115" s="52" customFormat="1" ht="19.5" customHeight="1">
      <c r="A115" s="56"/>
    </row>
    <row r="116" s="52" customFormat="1" ht="19.5" customHeight="1">
      <c r="A116" s="56"/>
    </row>
    <row r="117" s="52" customFormat="1" ht="19.5" customHeight="1">
      <c r="A117" s="56"/>
    </row>
    <row r="118" s="52" customFormat="1" ht="19.5" customHeight="1">
      <c r="A118" s="56"/>
    </row>
    <row r="119" s="52" customFormat="1" ht="19.5" customHeight="1">
      <c r="A119" s="56"/>
    </row>
    <row r="120" s="52" customFormat="1" ht="19.5" customHeight="1">
      <c r="A120" s="56"/>
    </row>
    <row r="121" s="52" customFormat="1" ht="19.5" customHeight="1">
      <c r="A121" s="56"/>
    </row>
    <row r="122" s="52" customFormat="1" ht="19.5" customHeight="1">
      <c r="A122" s="56"/>
    </row>
    <row r="123" s="52" customFormat="1" ht="19.5" customHeight="1">
      <c r="A123" s="56"/>
    </row>
    <row r="124" s="52" customFormat="1" ht="19.5" customHeight="1">
      <c r="A124" s="56"/>
    </row>
    <row r="125" s="52" customFormat="1" ht="19.5" customHeight="1">
      <c r="A125" s="56"/>
    </row>
    <row r="126" s="52" customFormat="1" ht="19.5" customHeight="1">
      <c r="A126" s="56"/>
    </row>
    <row r="127" s="52" customFormat="1" ht="19.5" customHeight="1">
      <c r="A127" s="56"/>
    </row>
    <row r="128" s="52" customFormat="1" ht="19.5" customHeight="1">
      <c r="A128" s="56"/>
    </row>
    <row r="129" s="52" customFormat="1" ht="19.5" customHeight="1">
      <c r="A129" s="56"/>
    </row>
    <row r="130" s="52" customFormat="1" ht="19.5" customHeight="1">
      <c r="A130" s="56"/>
    </row>
    <row r="131" s="52" customFormat="1" ht="19.5" customHeight="1">
      <c r="A131" s="56"/>
    </row>
    <row r="132" s="52" customFormat="1" ht="19.5" customHeight="1">
      <c r="A132" s="56"/>
    </row>
    <row r="133" s="52" customFormat="1" ht="19.5" customHeight="1">
      <c r="A133" s="56"/>
    </row>
    <row r="134" s="52" customFormat="1" ht="19.5" customHeight="1">
      <c r="A134" s="56"/>
    </row>
    <row r="135" s="52" customFormat="1" ht="19.5" customHeight="1">
      <c r="A135" s="56"/>
    </row>
    <row r="136" s="52" customFormat="1" ht="19.5" customHeight="1">
      <c r="A136" s="56"/>
    </row>
    <row r="137" s="52" customFormat="1" ht="19.5" customHeight="1">
      <c r="A137" s="56"/>
    </row>
    <row r="138" s="52" customFormat="1" ht="19.5" customHeight="1">
      <c r="A138" s="56"/>
    </row>
    <row r="139" s="52" customFormat="1" ht="19.5" customHeight="1">
      <c r="A139" s="56"/>
    </row>
    <row r="140" s="52" customFormat="1" ht="19.5" customHeight="1">
      <c r="A140" s="56"/>
    </row>
    <row r="141" s="52" customFormat="1" ht="19.5" customHeight="1">
      <c r="A141" s="56"/>
    </row>
    <row r="142" s="52" customFormat="1" ht="19.5" customHeight="1">
      <c r="A142" s="56"/>
    </row>
    <row r="143" s="52" customFormat="1" ht="19.5" customHeight="1">
      <c r="A143" s="56"/>
    </row>
    <row r="144" s="52" customFormat="1" ht="19.5" customHeight="1">
      <c r="A144" s="56"/>
    </row>
    <row r="145" s="52" customFormat="1" ht="19.5" customHeight="1">
      <c r="A145" s="56"/>
    </row>
    <row r="146" s="52" customFormat="1" ht="19.5" customHeight="1">
      <c r="A146" s="56"/>
    </row>
    <row r="147" s="52" customFormat="1" ht="19.5" customHeight="1">
      <c r="A147" s="56"/>
    </row>
    <row r="148" s="52" customFormat="1" ht="19.5" customHeight="1">
      <c r="A148" s="56"/>
    </row>
    <row r="149" s="52" customFormat="1" ht="19.5" customHeight="1">
      <c r="A149" s="56"/>
    </row>
    <row r="150" s="52" customFormat="1" ht="19.5" customHeight="1">
      <c r="A150" s="56"/>
    </row>
    <row r="151" s="52" customFormat="1" ht="19.5" customHeight="1">
      <c r="A151" s="56"/>
    </row>
    <row r="152" s="52" customFormat="1" ht="19.5" customHeight="1">
      <c r="A152" s="56"/>
    </row>
    <row r="153" s="52" customFormat="1" ht="19.5" customHeight="1">
      <c r="A153" s="56"/>
    </row>
    <row r="154" s="52" customFormat="1" ht="19.5" customHeight="1">
      <c r="A154" s="56"/>
    </row>
    <row r="155" s="52" customFormat="1" ht="19.5" customHeight="1">
      <c r="A155" s="56"/>
    </row>
    <row r="156" s="52" customFormat="1" ht="19.5" customHeight="1">
      <c r="A156" s="56"/>
    </row>
    <row r="157" s="52" customFormat="1" ht="19.5" customHeight="1">
      <c r="A157" s="56"/>
    </row>
    <row r="158" s="52" customFormat="1" ht="19.5" customHeight="1">
      <c r="A158" s="56"/>
    </row>
    <row r="159" s="52" customFormat="1" ht="19.5" customHeight="1">
      <c r="A159" s="56"/>
    </row>
    <row r="160" s="52" customFormat="1" ht="19.5" customHeight="1">
      <c r="A160" s="56"/>
    </row>
    <row r="161" s="52" customFormat="1" ht="19.5" customHeight="1">
      <c r="A161" s="56"/>
    </row>
    <row r="162" s="52" customFormat="1" ht="19.5" customHeight="1">
      <c r="A162" s="56"/>
    </row>
    <row r="163" s="52" customFormat="1" ht="19.5" customHeight="1">
      <c r="A163" s="56"/>
    </row>
    <row r="164" s="52" customFormat="1" ht="19.5" customHeight="1">
      <c r="A164" s="56"/>
    </row>
    <row r="165" s="52" customFormat="1" ht="19.5" customHeight="1">
      <c r="A165" s="56"/>
    </row>
    <row r="166" s="52" customFormat="1" ht="19.5" customHeight="1">
      <c r="A166" s="56"/>
    </row>
    <row r="167" s="52" customFormat="1" ht="19.5" customHeight="1">
      <c r="A167" s="56"/>
    </row>
    <row r="168" s="52" customFormat="1" ht="19.5" customHeight="1">
      <c r="A168" s="56"/>
    </row>
    <row r="169" s="52" customFormat="1" ht="19.5" customHeight="1">
      <c r="A169" s="56"/>
    </row>
    <row r="170" s="52" customFormat="1" ht="19.5" customHeight="1">
      <c r="A170" s="56"/>
    </row>
    <row r="171" s="52" customFormat="1" ht="19.5" customHeight="1">
      <c r="A171" s="56"/>
    </row>
    <row r="172" s="52" customFormat="1" ht="19.5" customHeight="1">
      <c r="A172" s="56"/>
    </row>
    <row r="173" s="52" customFormat="1" ht="19.5" customHeight="1">
      <c r="A173" s="56"/>
    </row>
    <row r="174" s="52" customFormat="1" ht="19.5" customHeight="1">
      <c r="A174" s="56"/>
    </row>
    <row r="175" s="52" customFormat="1" ht="19.5" customHeight="1">
      <c r="A175" s="56"/>
    </row>
    <row r="176" s="52" customFormat="1" ht="19.5" customHeight="1">
      <c r="A176" s="56"/>
    </row>
    <row r="177" s="52" customFormat="1" ht="19.5" customHeight="1">
      <c r="A177" s="56"/>
    </row>
    <row r="178" s="52" customFormat="1" ht="19.5" customHeight="1">
      <c r="A178" s="56"/>
    </row>
    <row r="179" s="52" customFormat="1" ht="19.5" customHeight="1">
      <c r="A179" s="56"/>
    </row>
    <row r="180" s="52" customFormat="1" ht="19.5" customHeight="1">
      <c r="A180" s="56"/>
    </row>
    <row r="181" s="52" customFormat="1" ht="19.5" customHeight="1">
      <c r="A181" s="56"/>
    </row>
    <row r="182" s="52" customFormat="1" ht="19.5" customHeight="1">
      <c r="A182" s="56"/>
    </row>
    <row r="183" s="52" customFormat="1" ht="19.5" customHeight="1">
      <c r="A183" s="56"/>
    </row>
    <row r="184" s="52" customFormat="1" ht="19.5" customHeight="1">
      <c r="A184" s="56"/>
    </row>
    <row r="185" s="52" customFormat="1" ht="19.5" customHeight="1">
      <c r="A185" s="56"/>
    </row>
    <row r="186" s="52" customFormat="1" ht="19.5" customHeight="1">
      <c r="A186" s="56"/>
    </row>
    <row r="187" s="52" customFormat="1" ht="19.5" customHeight="1">
      <c r="A187" s="56"/>
    </row>
    <row r="188" s="52" customFormat="1" ht="19.5" customHeight="1">
      <c r="A188" s="56"/>
    </row>
    <row r="189" s="52" customFormat="1" ht="19.5" customHeight="1">
      <c r="A189" s="56"/>
    </row>
    <row r="190" s="52" customFormat="1" ht="19.5" customHeight="1">
      <c r="A190" s="56"/>
    </row>
    <row r="191" s="52" customFormat="1" ht="19.5" customHeight="1">
      <c r="A191" s="56"/>
    </row>
    <row r="192" s="52" customFormat="1" ht="19.5" customHeight="1">
      <c r="A192" s="56"/>
    </row>
    <row r="193" s="52" customFormat="1" ht="19.5" customHeight="1">
      <c r="A193" s="56"/>
    </row>
    <row r="194" s="52" customFormat="1" ht="19.5" customHeight="1">
      <c r="A194" s="56"/>
    </row>
    <row r="195" s="52" customFormat="1" ht="19.5" customHeight="1">
      <c r="A195" s="56"/>
    </row>
    <row r="196" s="52" customFormat="1" ht="19.5" customHeight="1">
      <c r="A196" s="56"/>
    </row>
    <row r="197" s="52" customFormat="1" ht="19.5" customHeight="1">
      <c r="A197" s="56"/>
    </row>
    <row r="198" s="52" customFormat="1" ht="19.5" customHeight="1">
      <c r="A198" s="56"/>
    </row>
    <row r="199" s="52" customFormat="1" ht="19.5" customHeight="1">
      <c r="A199" s="56"/>
    </row>
    <row r="200" s="52" customFormat="1" ht="19.5" customHeight="1">
      <c r="A200" s="56"/>
    </row>
    <row r="201" s="52" customFormat="1" ht="19.5" customHeight="1">
      <c r="A201" s="56"/>
    </row>
    <row r="202" s="52" customFormat="1" ht="19.5" customHeight="1">
      <c r="A202" s="56"/>
    </row>
    <row r="203" s="52" customFormat="1" ht="19.5" customHeight="1">
      <c r="A203" s="56"/>
    </row>
    <row r="204" s="52" customFormat="1" ht="19.5" customHeight="1">
      <c r="A204" s="56"/>
    </row>
    <row r="205" s="52" customFormat="1" ht="19.5" customHeight="1">
      <c r="A205" s="56"/>
    </row>
    <row r="206" s="52" customFormat="1" ht="19.5" customHeight="1">
      <c r="A206" s="56"/>
    </row>
    <row r="207" s="52" customFormat="1" ht="19.5" customHeight="1">
      <c r="A207" s="56"/>
    </row>
    <row r="208" s="52" customFormat="1" ht="19.5" customHeight="1">
      <c r="A208" s="56"/>
    </row>
    <row r="209" s="52" customFormat="1" ht="19.5" customHeight="1">
      <c r="A209" s="56"/>
    </row>
    <row r="210" s="52" customFormat="1" ht="19.5" customHeight="1">
      <c r="A210" s="56"/>
    </row>
    <row r="211" s="52" customFormat="1" ht="19.5" customHeight="1">
      <c r="A211" s="56"/>
    </row>
    <row r="212" s="52" customFormat="1" ht="19.5" customHeight="1">
      <c r="A212" s="56"/>
    </row>
    <row r="213" s="52" customFormat="1" ht="19.5" customHeight="1">
      <c r="A213" s="56"/>
    </row>
    <row r="214" s="52" customFormat="1" ht="19.5" customHeight="1">
      <c r="A214" s="56"/>
    </row>
    <row r="215" s="52" customFormat="1" ht="19.5" customHeight="1">
      <c r="A215" s="56"/>
    </row>
    <row r="216" s="52" customFormat="1" ht="19.5" customHeight="1">
      <c r="A216" s="56"/>
    </row>
    <row r="217" s="52" customFormat="1" ht="19.5" customHeight="1">
      <c r="A217" s="56"/>
    </row>
    <row r="218" s="52" customFormat="1" ht="19.5" customHeight="1">
      <c r="A218" s="56"/>
    </row>
    <row r="219" s="52" customFormat="1" ht="19.5" customHeight="1">
      <c r="A219" s="56"/>
    </row>
    <row r="220" s="52" customFormat="1" ht="19.5" customHeight="1">
      <c r="A220" s="56"/>
    </row>
  </sheetData>
  <mergeCells count="7">
    <mergeCell ref="D46:G46"/>
    <mergeCell ref="A48:D48"/>
    <mergeCell ref="D1:G1"/>
    <mergeCell ref="A3:D3"/>
    <mergeCell ref="C41:D41"/>
    <mergeCell ref="C42:D42"/>
    <mergeCell ref="A4:D4"/>
  </mergeCells>
  <printOptions/>
  <pageMargins left="0.29" right="0.37" top="0.41" bottom="0.47" header="0.29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D5" sqref="D5"/>
    </sheetView>
  </sheetViews>
  <sheetFormatPr defaultColWidth="8.796875" defaultRowHeight="19.5" customHeight="1"/>
  <cols>
    <col min="1" max="1" width="5.09765625" style="9" customWidth="1"/>
    <col min="2" max="2" width="45.5" style="9" customWidth="1"/>
    <col min="3" max="3" width="18.69921875" style="9" customWidth="1"/>
    <col min="4" max="4" width="18.8984375" style="9" customWidth="1"/>
    <col min="5" max="6" width="9.8984375" style="9" bestFit="1" customWidth="1"/>
    <col min="7" max="16384" width="9" style="9" customWidth="1"/>
  </cols>
  <sheetData>
    <row r="1" spans="1:9" s="8" customFormat="1" ht="19.5" customHeight="1" thickBot="1">
      <c r="A1" s="11" t="s">
        <v>10</v>
      </c>
      <c r="B1" s="7"/>
      <c r="C1" s="7"/>
      <c r="D1" s="7"/>
      <c r="E1" s="7"/>
      <c r="F1" s="107"/>
      <c r="G1" s="107"/>
      <c r="H1" s="107"/>
      <c r="I1" s="107"/>
    </row>
    <row r="2" spans="2:10" s="5" customFormat="1" ht="19.5" customHeight="1" thickTop="1">
      <c r="B2" s="2"/>
      <c r="C2" s="2"/>
      <c r="D2" s="3"/>
      <c r="E2" s="3"/>
      <c r="F2" s="4"/>
      <c r="G2" s="6"/>
      <c r="H2" s="6"/>
      <c r="I2" s="6"/>
      <c r="J2" s="6"/>
    </row>
    <row r="3" spans="1:4" ht="28.5" customHeight="1">
      <c r="A3" s="112" t="s">
        <v>73</v>
      </c>
      <c r="B3" s="113"/>
      <c r="C3" s="113"/>
      <c r="D3" s="113"/>
    </row>
    <row r="4" spans="1:4" ht="18.75" customHeight="1" thickBot="1">
      <c r="A4" s="41"/>
      <c r="B4" s="41"/>
      <c r="C4" s="41"/>
      <c r="D4" s="41"/>
    </row>
    <row r="5" spans="1:4" s="10" customFormat="1" ht="22.5" customHeight="1" thickTop="1">
      <c r="A5" s="61" t="s">
        <v>2</v>
      </c>
      <c r="B5" s="62" t="s">
        <v>4</v>
      </c>
      <c r="C5" s="62" t="s">
        <v>28</v>
      </c>
      <c r="D5" s="63" t="s">
        <v>75</v>
      </c>
    </row>
    <row r="6" spans="1:4" ht="22.5" customHeight="1">
      <c r="A6" s="64">
        <v>1</v>
      </c>
      <c r="B6" s="65" t="s">
        <v>64</v>
      </c>
      <c r="C6" s="65">
        <v>6487694154</v>
      </c>
      <c r="D6" s="66">
        <v>20296145416</v>
      </c>
    </row>
    <row r="7" spans="1:4" ht="22.5" customHeight="1">
      <c r="A7" s="67">
        <v>2</v>
      </c>
      <c r="B7" s="68" t="s">
        <v>65</v>
      </c>
      <c r="C7" s="68">
        <v>0</v>
      </c>
      <c r="D7" s="69">
        <v>0</v>
      </c>
    </row>
    <row r="8" spans="1:4" ht="22.5" customHeight="1">
      <c r="A8" s="67">
        <v>3</v>
      </c>
      <c r="B8" s="68" t="s">
        <v>58</v>
      </c>
      <c r="C8" s="68">
        <f>C6-C7</f>
        <v>6487694154</v>
      </c>
      <c r="D8" s="69">
        <f>D6-D7</f>
        <v>20296145416</v>
      </c>
    </row>
    <row r="9" spans="1:4" ht="22.5" customHeight="1">
      <c r="A9" s="67">
        <v>4</v>
      </c>
      <c r="B9" s="68" t="s">
        <v>66</v>
      </c>
      <c r="C9" s="68">
        <v>5761415697</v>
      </c>
      <c r="D9" s="69">
        <v>18346551309</v>
      </c>
    </row>
    <row r="10" spans="1:4" ht="22.5" customHeight="1">
      <c r="A10" s="67">
        <v>5</v>
      </c>
      <c r="B10" s="68" t="s">
        <v>5</v>
      </c>
      <c r="C10" s="68">
        <f>C8-C9</f>
        <v>726278457</v>
      </c>
      <c r="D10" s="69">
        <f>D8-D9</f>
        <v>1949594107</v>
      </c>
    </row>
    <row r="11" spans="1:4" ht="22.5" customHeight="1">
      <c r="A11" s="67">
        <v>6</v>
      </c>
      <c r="B11" s="68" t="s">
        <v>67</v>
      </c>
      <c r="C11" s="68">
        <v>5359429</v>
      </c>
      <c r="D11" s="69">
        <v>28694200</v>
      </c>
    </row>
    <row r="12" spans="1:4" ht="22.5" customHeight="1">
      <c r="A12" s="67">
        <v>7</v>
      </c>
      <c r="B12" s="68" t="s">
        <v>59</v>
      </c>
      <c r="C12" s="68">
        <v>0</v>
      </c>
      <c r="D12" s="69">
        <v>537360</v>
      </c>
    </row>
    <row r="13" spans="1:4" ht="22.5" customHeight="1">
      <c r="A13" s="67">
        <v>8</v>
      </c>
      <c r="B13" s="68" t="s">
        <v>60</v>
      </c>
      <c r="C13" s="68">
        <f>C11-C12</f>
        <v>5359429</v>
      </c>
      <c r="D13" s="69">
        <f>D11-D12</f>
        <v>28156840</v>
      </c>
    </row>
    <row r="14" spans="1:4" ht="22.5" customHeight="1">
      <c r="A14" s="67">
        <v>9</v>
      </c>
      <c r="B14" s="68" t="s">
        <v>6</v>
      </c>
      <c r="C14" s="68">
        <v>0</v>
      </c>
      <c r="D14" s="69">
        <v>0</v>
      </c>
    </row>
    <row r="15" spans="1:4" ht="22.5" customHeight="1">
      <c r="A15" s="67">
        <v>10</v>
      </c>
      <c r="B15" s="68" t="s">
        <v>7</v>
      </c>
      <c r="C15" s="68">
        <v>193038421</v>
      </c>
      <c r="D15" s="69">
        <v>775681611</v>
      </c>
    </row>
    <row r="16" spans="1:4" ht="22.5" customHeight="1">
      <c r="A16" s="67">
        <v>11</v>
      </c>
      <c r="B16" s="68" t="s">
        <v>68</v>
      </c>
      <c r="C16" s="68">
        <v>0</v>
      </c>
      <c r="D16" s="69">
        <v>500000</v>
      </c>
    </row>
    <row r="17" spans="1:4" ht="22.5" customHeight="1">
      <c r="A17" s="67">
        <v>12</v>
      </c>
      <c r="B17" s="68" t="s">
        <v>8</v>
      </c>
      <c r="C17" s="68">
        <v>37836000</v>
      </c>
      <c r="D17" s="69">
        <v>37836000</v>
      </c>
    </row>
    <row r="18" spans="1:4" ht="22.5" customHeight="1">
      <c r="A18" s="67">
        <v>13</v>
      </c>
      <c r="B18" s="68" t="s">
        <v>69</v>
      </c>
      <c r="C18" s="68">
        <f>C16-C17</f>
        <v>-37836000</v>
      </c>
      <c r="D18" s="69">
        <f>D16-D17</f>
        <v>-37336000</v>
      </c>
    </row>
    <row r="19" spans="1:4" ht="22.5" customHeight="1">
      <c r="A19" s="67">
        <v>14</v>
      </c>
      <c r="B19" s="68" t="s">
        <v>61</v>
      </c>
      <c r="C19" s="68">
        <f>C10+C13-C14-C15+C18</f>
        <v>500763465</v>
      </c>
      <c r="D19" s="69">
        <f>D10+D13-D14-D15+D18</f>
        <v>1164733336</v>
      </c>
    </row>
    <row r="20" spans="1:4" ht="22.5" customHeight="1">
      <c r="A20" s="67">
        <v>15</v>
      </c>
      <c r="B20" s="68" t="s">
        <v>70</v>
      </c>
      <c r="C20" s="68">
        <f>28%*C19</f>
        <v>140213770.20000002</v>
      </c>
      <c r="D20" s="69">
        <f>28%*D19</f>
        <v>326125334.08000004</v>
      </c>
    </row>
    <row r="21" spans="1:4" ht="22.5" customHeight="1">
      <c r="A21" s="67">
        <v>16</v>
      </c>
      <c r="B21" s="68" t="s">
        <v>71</v>
      </c>
      <c r="C21" s="68">
        <f>(-C20*0.5)</f>
        <v>-70106885.10000001</v>
      </c>
      <c r="D21" s="69">
        <f>(-D20*0.5)</f>
        <v>-163062667.04000002</v>
      </c>
    </row>
    <row r="22" spans="1:4" ht="22.5" customHeight="1">
      <c r="A22" s="67">
        <v>17</v>
      </c>
      <c r="B22" s="68" t="s">
        <v>62</v>
      </c>
      <c r="C22" s="68">
        <f>C19-C20-C21</f>
        <v>430656579.9</v>
      </c>
      <c r="D22" s="69">
        <f>D19-D20-D21</f>
        <v>1001670668.96</v>
      </c>
    </row>
    <row r="23" spans="1:4" ht="22.5" customHeight="1">
      <c r="A23" s="70">
        <v>18</v>
      </c>
      <c r="B23" s="71" t="s">
        <v>63</v>
      </c>
      <c r="C23" s="72" t="s">
        <v>31</v>
      </c>
      <c r="D23" s="73" t="s">
        <v>32</v>
      </c>
    </row>
    <row r="24" spans="1:4" ht="22.5" customHeight="1" thickBot="1">
      <c r="A24" s="74">
        <v>19</v>
      </c>
      <c r="B24" s="75" t="s">
        <v>9</v>
      </c>
      <c r="C24" s="76" t="s">
        <v>29</v>
      </c>
      <c r="D24" s="77" t="s">
        <v>30</v>
      </c>
    </row>
    <row r="25" spans="3:4" ht="22.5" customHeight="1" thickTop="1">
      <c r="C25" s="109"/>
      <c r="D25" s="109"/>
    </row>
    <row r="26" spans="3:4" ht="22.5" customHeight="1">
      <c r="C26" s="114" t="s">
        <v>33</v>
      </c>
      <c r="D26" s="114"/>
    </row>
    <row r="27" spans="3:4" ht="22.5" customHeight="1">
      <c r="C27" s="110" t="s">
        <v>25</v>
      </c>
      <c r="D27" s="110"/>
    </row>
    <row r="28" ht="22.5" customHeight="1"/>
    <row r="29" ht="22.5" customHeight="1"/>
    <row r="30" ht="22.5" customHeight="1"/>
  </sheetData>
  <mergeCells count="5">
    <mergeCell ref="C27:D27"/>
    <mergeCell ref="F1:I1"/>
    <mergeCell ref="A3:D3"/>
    <mergeCell ref="C25:D25"/>
    <mergeCell ref="C26:D26"/>
  </mergeCells>
  <printOptions/>
  <pageMargins left="0.42" right="0.37" top="0.5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CINDEJS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Thanh Lam</dc:creator>
  <cp:keywords/>
  <dc:description/>
  <cp:lastModifiedBy>Phan Thanh Lam</cp:lastModifiedBy>
  <cp:lastPrinted>2007-01-22T08:21:19Z</cp:lastPrinted>
  <dcterms:created xsi:type="dcterms:W3CDTF">2006-10-03T16:19:38Z</dcterms:created>
  <dcterms:modified xsi:type="dcterms:W3CDTF">2007-01-23T01:02:36Z</dcterms:modified>
  <cp:category/>
  <cp:version/>
  <cp:contentType/>
  <cp:contentStatus/>
</cp:coreProperties>
</file>